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89-2025\1 výzva\"/>
    </mc:Choice>
  </mc:AlternateContent>
  <xr:revisionPtr revIDLastSave="0" documentId="13_ncr:1_{F1A87363-FF3F-4BF5-B6A3-C81104CC1D6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_FilterDatabase" localSheetId="0" hidden="1">AVT!$B$6:$V$11</definedName>
    <definedName name="_xlnm.Print_Area" localSheetId="0">AVT!$B$1:$V$18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T9" i="1"/>
  <c r="P9" i="1"/>
  <c r="S10" i="1"/>
  <c r="S11" i="1"/>
  <c r="P10" i="1"/>
  <c r="P11" i="1"/>
  <c r="T10" i="1" l="1"/>
  <c r="T11" i="1"/>
  <c r="S7" i="1"/>
  <c r="R15" i="1" s="1"/>
  <c r="P7" i="1"/>
  <c r="Q15" i="1" s="1"/>
  <c r="T7" i="1" l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<sst xmlns="http://schemas.openxmlformats.org/spreadsheetml/2006/main" count="56" uniqueCount="49">
  <si>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</si>
  <si>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</si>
  <si>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</si>
  <si>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</si>
  <si>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</si>
  <si>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</si>
  <si>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</si>
  <si>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</si>
  <si>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</si>
  <si>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</si>
  <si>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</si>
  <si>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</si>
  <si>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</si>
  <si>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30195200-4 - Elektronické tabule a příslušenství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</si>
  <si>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</si>
  <si>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</si>
  <si>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</si>
  <si>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</si>
  <si>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</si>
  <si>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</si>
  <si>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</si>
  <si>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</si>
  <si>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</si>
  <si>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</si>
  <si>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</si>
  <si>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</si>
  <si>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</si>
  <si>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</si>
  <si>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</si>
  <si>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</si>
  <si>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</si>
  <si>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</si>
  <si>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</si>
  <si>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089 - 2025</t>
  </si>
  <si>
    <t xml:space="preserve">Velkoformátový dotykový display 86" včetně montáže na zeď, kabeláže a přípojného místa </t>
  </si>
  <si>
    <t xml:space="preserve">Velkoformátový zobrazovací display 75" včetně montáže na zeď, kabeláže a přípojného místa </t>
  </si>
  <si>
    <t xml:space="preserve">Velkoformátový zobrazovací display 55" včetně montáže na zeď, kabeláže a přípojného místa </t>
  </si>
  <si>
    <t>Videokonferenční zařízení (kamera, reproduktory, mikrofon) včetně montáže a kabeláže</t>
  </si>
  <si>
    <t>30 dní</t>
  </si>
  <si>
    <t>Ing. Jan Matějka,
Tel.: 702 091 406,
37763 8503,
E-mail: jmatejka@fst.zcu.cz</t>
  </si>
  <si>
    <t>Univerzitní 22
301 00 Plzeň,
Fakulta strojní - Katedra technologie obrábění,
místnost UK 216</t>
  </si>
  <si>
    <t>Záruka na zboží 5 let.
Včetně instalace a potřebné montáže.
Zaškolení v ovládání panelu před předáním.</t>
  </si>
  <si>
    <t>Záruka na zboží 3 roky.
Včetně instalace a potřebné montáže.
Zaškolení v ovládání panelu před předáním.</t>
  </si>
  <si>
    <t>Včetně instalace a potřebné montáže, včetně školení.</t>
  </si>
  <si>
    <r>
      <t xml:space="preserve">Kompletní videokonferenční zařízení s integrovanou kamerou, mikrofony a reproduktory.
</t>
    </r>
    <r>
      <rPr>
        <b/>
        <sz val="11"/>
        <color theme="1"/>
        <rFont val="Calibri"/>
        <family val="2"/>
        <charset val="238"/>
        <scheme val="minor"/>
      </rPr>
      <t>Kamera:</t>
    </r>
    <r>
      <rPr>
        <sz val="11"/>
        <color theme="1"/>
        <rFont val="Calibri"/>
        <family val="2"/>
        <charset val="238"/>
        <scheme val="minor"/>
      </rPr>
      <t xml:space="preserve">
minimálně 8MP Camera
minimální úhly 120° FOV, minimální rozlišení 4K@30 fps
5x e-PTZ camera
motoricky uzavíratelný bezpečnostní kryt kamery
automatické sledování a přiblížení aktuálního mluvčího
dálkové ovládání
</t>
    </r>
    <r>
      <rPr>
        <b/>
        <sz val="11"/>
        <color theme="1"/>
        <rFont val="Calibri"/>
        <family val="2"/>
        <charset val="238"/>
        <scheme val="minor"/>
      </rPr>
      <t>Mikrofony:</t>
    </r>
    <r>
      <rPr>
        <sz val="11"/>
        <color theme="1"/>
        <rFont val="Calibri"/>
        <family val="2"/>
        <charset val="238"/>
        <scheme val="minor"/>
      </rPr>
      <t xml:space="preserve">
interní mikrofon minimálně soustava 8x MEMS
minimální dosah snímání hlasu 6 metrů
podpora originálních externích mikrofonů drátových i bezdrátových
redukce šumu a potlačení echa
</t>
    </r>
    <r>
      <rPr>
        <b/>
        <sz val="11"/>
        <color theme="1"/>
        <rFont val="Calibri"/>
        <family val="2"/>
        <charset val="238"/>
        <scheme val="minor"/>
      </rPr>
      <t>Reproduktor:</t>
    </r>
    <r>
      <rPr>
        <sz val="11"/>
        <color theme="1"/>
        <rFont val="Calibri"/>
        <family val="2"/>
        <charset val="238"/>
        <scheme val="minor"/>
      </rPr>
      <t xml:space="preserve">
minimálně 7W, Frekvence: 105-20 kHz
</t>
    </r>
    <r>
      <rPr>
        <b/>
        <sz val="11"/>
        <color theme="1"/>
        <rFont val="Calibri"/>
        <family val="2"/>
        <charset val="238"/>
        <scheme val="minor"/>
      </rPr>
      <t>konektory minimálně:</t>
    </r>
    <r>
      <rPr>
        <sz val="11"/>
        <color theme="1"/>
        <rFont val="Calibri"/>
        <family val="2"/>
        <charset val="238"/>
        <scheme val="minor"/>
      </rPr>
      <t xml:space="preserve">
min. 2x USB A/B (pro připojení pc nebo ntb), min. 1x mikrofonní port a ethernetový port RJ-45
vestavěné Wi-Fi
</t>
    </r>
    <r>
      <rPr>
        <b/>
        <sz val="11"/>
        <color theme="1"/>
        <rFont val="Calibri"/>
        <family val="2"/>
        <charset val="238"/>
        <scheme val="minor"/>
      </rPr>
      <t>Kabelový rozbočovač:</t>
    </r>
    <r>
      <rPr>
        <sz val="11"/>
        <color theme="1"/>
        <rFont val="Calibri"/>
        <family val="2"/>
        <charset val="238"/>
        <scheme val="minor"/>
      </rPr>
      <t xml:space="preserve">
umožňující připojit k počítači celou videokonferenční sestavu (kameru, reproduktor a displej). Komunikace s počítačem pomocí kabelu zakončeného konektorem USB-C (USB-C na rozbočovači slouží k napájení notebooku).
minimálně 1,5m USB-C kabel
Adaptér USB-A na USB-C
- minimálně 2x USB-A port, 1x HDMI port
- napájecí adaptér s minimálně 1m kabelem USB-C
- Podpora nabíjení připojeného notebooku
</t>
    </r>
    <r>
      <rPr>
        <b/>
        <sz val="11"/>
        <color theme="1"/>
        <rFont val="Calibri"/>
        <family val="2"/>
        <charset val="238"/>
        <scheme val="minor"/>
      </rPr>
      <t>Montáž a kabeláž:</t>
    </r>
    <r>
      <rPr>
        <sz val="11"/>
        <color theme="1"/>
        <rFont val="Calibri"/>
        <family val="2"/>
        <charset val="238"/>
        <scheme val="minor"/>
      </rPr>
      <t xml:space="preserve">
montáž je požadována na spodní část displeje včetně držáku a nutných kabelů k provozu videokonference (USB+HDMI), přípojné místo vzdálené cca do 10 m (délka kabelu) kde zařízení bude připojeno do PC ( PC není součástí dodávky).
</t>
    </r>
    <r>
      <rPr>
        <b/>
        <sz val="11"/>
        <color theme="1"/>
        <rFont val="Calibri"/>
        <family val="2"/>
        <charset val="238"/>
        <scheme val="minor"/>
      </rPr>
      <t>Školení:</t>
    </r>
    <r>
      <rPr>
        <sz val="11"/>
        <color theme="1"/>
        <rFont val="Calibri"/>
        <family val="2"/>
        <charset val="238"/>
        <scheme val="minor"/>
      </rPr>
      <t xml:space="preserve"> ukázka provozu a funkcí zařízení pro klíčové uživatele FST/KTO.</t>
    </r>
  </si>
  <si>
    <t>Velikost panelu, úhlopříčka minimálně: 55".
Technologie direct LED.
Rozlišení min.: 3840 x 2160 (4K).
Jas minimálně: 300 cd/m2.
Kontrast minimálně: 5000:1.
Pozorovací úhly minimálně: 178°.
Čas odezvy maximálně: 7 ms.
Provozní doba 24/7.
Životnost minimálně: 50 000 hodin.
Vnitřní vestavěné reproduktory o výkonu minimálně 30 W.
Minimálně Bluetooth 5.0, Wi-Fi 5.
Konektory minimálně: 2 x USB typ A, 3 x HDMI vstup 2.1 s HDCP 2.2 (4K@30 Hz), audio výstup, SPDIF, LAN vstup (RJ45), RS232, AV vstup.
RAM minimálně: 4 GB.  ROM minimálně: 16 GB.
Vnitřní Android systém minimálně ve verzi 14.
Součástí displeje je tzv. SW mirror aplikace, která umožňuje připojit se k panelu bezdrátově z různých zařízení a zrcadlí obsah (je používáno pro prezentaci a sdílení obsahu). Možnost připojení minimálně 9 současných zařízení z toho minimálně možnost zrcadlení obsahu ze 4 zařízení na displeji zároveň.
1x Hardwarové tlačítko pro bezdrátové sdílení obsahu, které se připojí do externího zařízení (PC, notebook) pomocí portu USB typ C. Rozlišení min.: 3840x2160 (4K) při 60 snímkách za sekundu.
Aplikace pro vzdálenou podporu a údržbu displeje – pro vzdálené aktualizace samotného displeje i aplikací v něm, instalaci/deinstalaci aplikací, zapínání/vypínání displeje, posílání varovných a informačních hlášení na displej a obrázků a zvuků.
Záruka: 3 roky.
Instalace na zeď, součástí dodávky držák na zeď odpovídající pro připevnění daného panelu.
Kabeláž pro plnou zobrazovací funkci 1x HDMI, vzdálenost cca 10-15 m, zakončeno připojením do PC nebo volně.
Zaškolení v ovládání panelu před předáním.</t>
  </si>
  <si>
    <t>Velikost panelu, úhlopříčka minimálně: 75".
Technologie direct LED.
Rozlišení min.: 3840 x 2160 (4K).
Jas minimálně: 400 cd/m2.
Kontrast minimálně: 5000:1.
Pozorovací úhly minimálně: 178°.
Čas odezvy maximálně: 7 ms.
Provozní doba 24/7.
Životnost minimálně: 50 000 hodin.
Vnitřní vestavěné reproduktory o výkonu minimálně 30 W.
Minimálně Bluetooth 5.0, Wi-Fi 5.
Konektory minimálně: 2 x USB typ A, 3 x HDMI vstup 2.1 s HDCP 2.2 (4K@30 Hz), audio výstup, SPDIF, LAN vstup (RJ45), RS232, AV vstup.
RAM minimálně: 4 GB.  ROM minimálně: 16 GB.
Vnitřní Android systém minimálně ve verzi 14.
Součástí displeje je tzv. SW mirror aplikace, která umožňuje připojit se k panelu bezdrátově z různých zařízení a zrcadlí obsah (je používáno pro prezentaci a sdílení obsahu). Možnost připojení minimálně 9 současných zařízení z toho minimálně možnost zrcadlení obsahu ze 4 zařízení na displeji zároveň.
1x Hardwarové tlačítko pro bezdrátové sdílení obsahu, které se připojí do externího zařízení (PC, notebook) pomocí portu USB typ C. Rozlišení min.: 3840x2160 (4K) při 60 snímkách za sekundu.
Aplikace pro vzdálenou podporu a údržbu displeje – pro vzdálené aktualizace samotného displeje i aplikací v něm, instalaci/deinstalaci aplikací, zapínání/vypínání displeje, posílání varovných a informačních hlášení na displej a obrázků a zvuků.
Záruka: 3 roky.
Instalace na zeď, součástí dodávky držák na zeď odpovídající pro připevnění daného displeje
Kabeláž pro plnou zobrazovací funkci 1x HDMI, vzdálenost cca 10-15 m, zakončeno připojením do PC.
Zaškolení v ovládání panelu před předáním.</t>
  </si>
  <si>
    <t>Velikost panelu, úhlopříčka minimálně: 86".
Rozlišení min.: 3840 x 2160 (4K).  
Jas minimálně: 450 cd/m2.  
Kontrast minimálně: 5000:1.  
Pozorovací úhly minimálně: 178°.  
Čas odezvy maximálně: 5 ms.
Počet současných dotyků minimálně: 50.
SW pro psaní na „bílou tabuli“ s automatickým odlišením (tj. bez nutnosti výběru a změny v MENU – nabídce funkcí) dotyk prstem (pro ovládání), dotykovým perem (pro psaní), dlaní (pro mazání)
Životnost minimálně: 50 000 hodin.
Vnitřní vestavěné reproduktory o výkonu minimálně 40 W.
Minimálně Bluetooth 5.2, Wi-Fi 6.
Konektory minimálně: 2x USB typ C (z toho 1x vpředu s funkcí napájení min. 65 W), 3x HDMI IN 2.0, HDMI OUT 2.0 (4k@60 Hz), Display Port 1.2, 4x USB typ B, 5x USB typ A min. ve verzi 3.0, vstup mikrofonu, RS232, RJ-45 (Gigabit) IN, RJ-45 (Gigabit) OUT, Slot OPS, Slot pro modul SDM-S, SPDIF, Linkový audio výstup (jack 3,5 mm).
RAM minimálně: 8 GB.  ROM minimálně: 128 GB s možností rozšíření.
Vnitřní Android systém minimálně ve verzi 14 s certifikací Google EDLA.
Menu displeje v českém jazyce.
Součástí displeje je tzv. SW mirror aplikace, která umožňuje připojit se k panelu bezdrátově z různých zařízení a zrcadlí obsah (je používáno pro prezentaci a sdílení obsahu). Možnost připojení minimálně 9 současných zařízení z toho minimálně možnost zrcadlení obsahu ze 4 zařízení na displeji zároveň.
Displej má vestavěný USB přepínač pro min. možnost přepnutí USB periferii současně s přepnutím vstupu obrazu, min. USB 3.0 na všech portech. Součástí displeje min. 2 kusy dotykových per, s možností jejich odložení na přední poličku dostupnou pro uživatele.
Aplikace pro vzdálenou podporu a údržbu displeje – pro vzdálené aktualizace samotného displeje i aplikací v něm, instalaci/deinstalaci aplikací, zapínání/vypínání displeje, posílání varovných a informačních hlášení na displej a obrázků a zvuků.
Záruka: 5 let
Instalace na zeď, součástí dodávky držák na zeď odpovídající pro připevnění daného panelu
Kabeláž pro plnou zobrazovací a dotykovou funkci 2x HDMI, 1x USB, vzdálenost cca 10-15 m, zakončeno připojením do PC a volně.
Zaškolení v ovládání panelu před předáním.</t>
  </si>
  <si>
    <r>
      <t xml:space="preserve">Společná faktura - </t>
    </r>
    <r>
      <rPr>
        <b/>
        <sz val="11"/>
        <color theme="1"/>
        <rFont val="Calibri"/>
        <family val="2"/>
        <charset val="238"/>
        <scheme val="minor"/>
      </rPr>
      <t xml:space="preserve">fakturace nejlépe  do 31.12.2025 </t>
    </r>
    <r>
      <rPr>
        <sz val="11"/>
        <color theme="1"/>
        <rFont val="Calibri"/>
        <family val="2"/>
        <charset val="238"/>
        <scheme val="minor"/>
      </rPr>
      <t>(dodání musí být realizováno nejpozději do 30 kalendářních dní od doručení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</si>
</sst>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39">
    <xf numFmtId="0" fontId="0" fillId="0" borderId="0" xfId="0"/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2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0" fillId="3" borderId="8" xfId="0" applyNumberFormat="1" applyFon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0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4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0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6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0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0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5"/>
  <sheetViews>
    <sheetView tabSelected="1" zoomScale="87" zoomScaleNormal="87" workbookViewId="0">
      <selection activeCell="G7" sqref="G7:G8"/>
    </sheetView>
  </sheetViews>
  <sheetFormatPr defaultRowHeight="15" x14ac:dyDescent="0.25"/>
  <cols>
    <col min="1" max="1" width="1.42578125" style="16" bestFit="1" customWidth="1"/>
    <col min="2" max="2" width="5.7109375" style="16" bestFit="1" customWidth="1"/>
    <col min="3" max="3" width="35.7109375" style="15" customWidth="1"/>
    <col min="4" max="4" width="11.42578125" style="137" customWidth="1"/>
    <col min="5" max="5" width="9" style="14" bestFit="1" customWidth="1"/>
    <col min="6" max="6" width="169.85546875" style="15" customWidth="1"/>
    <col min="7" max="7" width="30.7109375" style="15" customWidth="1"/>
    <col min="8" max="8" width="28.5703125" style="15" customWidth="1"/>
    <col min="9" max="9" width="33.140625" style="15" customWidth="1"/>
    <col min="10" max="10" width="14.42578125" style="15" bestFit="1" customWidth="1"/>
    <col min="11" max="11" width="27.42578125" style="16" hidden="1" customWidth="1"/>
    <col min="12" max="12" width="37.28515625" style="16" customWidth="1"/>
    <col min="13" max="13" width="26.42578125" style="16" customWidth="1"/>
    <col min="14" max="14" width="30.42578125" style="15" customWidth="1"/>
    <col min="15" max="15" width="27.5703125" style="15" customWidth="1"/>
    <col min="16" max="16" width="27.42578125" style="15" hidden="1" customWidth="1"/>
    <col min="17" max="17" width="24" style="16" bestFit="1" customWidth="1"/>
    <col min="18" max="18" width="24.140625" style="16" customWidth="1"/>
    <col min="19" max="19" width="19.7109375" style="16" customWidth="1"/>
    <col min="20" max="20" width="22.140625" style="16" customWidth="1"/>
    <col min="21" max="21" width="11.42578125" style="16" hidden="1" customWidth="1"/>
    <col min="22" max="22" width="32" style="17" customWidth="1"/>
    <col min="23" max="16384" width="9.140625" style="16"/>
  </cols>
  <sheetData>
    <row r="1" spans="2:22" ht="43.5" customHeight="1" x14ac:dyDescent="0.25">
      <c r="B1" s="12" t="s">
        <v>33</v>
      </c>
      <c r="C1" s="13"/>
      <c r="D1" s="13"/>
    </row>
    <row r="2" spans="2:22" ht="18" customHeight="1" x14ac:dyDescent="0.25">
      <c r="C2" s="16"/>
      <c r="D2" s="18"/>
      <c r="E2" s="19"/>
      <c r="F2" s="20"/>
      <c r="G2" s="20"/>
      <c r="H2" s="20"/>
      <c r="I2" s="16"/>
      <c r="J2" s="21"/>
      <c r="N2" s="22"/>
      <c r="O2" s="20"/>
      <c r="P2" s="20"/>
      <c r="Q2" s="20"/>
      <c r="R2" s="20"/>
      <c r="T2" s="23"/>
      <c r="U2" s="24"/>
      <c r="V2" s="25"/>
    </row>
    <row r="3" spans="2:22" ht="18" customHeight="1" x14ac:dyDescent="0.25">
      <c r="B3" s="26"/>
      <c r="C3" s="27" t="s">
        <v>0</v>
      </c>
      <c r="D3" s="28"/>
      <c r="E3" s="28"/>
      <c r="F3" s="28"/>
      <c r="G3" s="29"/>
      <c r="H3" s="29"/>
      <c r="I3" s="29"/>
      <c r="J3" s="29"/>
      <c r="K3" s="29"/>
      <c r="L3" s="29"/>
      <c r="M3" s="23"/>
      <c r="N3" s="30"/>
      <c r="O3" s="30"/>
      <c r="P3" s="30"/>
      <c r="Q3" s="30"/>
      <c r="R3" s="30"/>
      <c r="T3" s="23"/>
    </row>
    <row r="4" spans="2:22" ht="18" customHeight="1" thickBot="1" x14ac:dyDescent="0.3">
      <c r="B4" s="31"/>
      <c r="C4" s="32" t="s">
        <v>1</v>
      </c>
      <c r="D4" s="28"/>
      <c r="E4" s="28"/>
      <c r="F4" s="28"/>
      <c r="G4" s="28"/>
      <c r="H4" s="28"/>
      <c r="I4" s="23"/>
      <c r="J4" s="23"/>
      <c r="K4" s="23"/>
      <c r="L4" s="23"/>
      <c r="M4" s="23"/>
      <c r="N4" s="20"/>
      <c r="O4" s="20"/>
      <c r="P4" s="20"/>
      <c r="Q4" s="23"/>
      <c r="R4" s="23"/>
      <c r="T4" s="23"/>
    </row>
    <row r="5" spans="2:22" ht="34.5" customHeight="1" thickBot="1" x14ac:dyDescent="0.3">
      <c r="B5" s="33"/>
      <c r="C5" s="34"/>
      <c r="D5" s="35"/>
      <c r="E5" s="35"/>
      <c r="F5" s="20"/>
      <c r="G5" s="36" t="s">
        <v>2</v>
      </c>
      <c r="H5" s="37" t="s">
        <v>2</v>
      </c>
      <c r="I5" s="20"/>
      <c r="J5" s="20"/>
      <c r="N5" s="20"/>
      <c r="O5" s="38"/>
      <c r="P5" s="38"/>
      <c r="R5" s="36" t="s">
        <v>2</v>
      </c>
      <c r="V5" s="21"/>
    </row>
    <row r="6" spans="2:22" ht="76.5" customHeight="1" thickTop="1" thickBot="1" x14ac:dyDescent="0.3">
      <c r="B6" s="39" t="s">
        <v>3</v>
      </c>
      <c r="C6" s="40" t="s">
        <v>18</v>
      </c>
      <c r="D6" s="40" t="s">
        <v>4</v>
      </c>
      <c r="E6" s="40" t="s">
        <v>16</v>
      </c>
      <c r="F6" s="40" t="s">
        <v>17</v>
      </c>
      <c r="G6" s="41" t="s">
        <v>5</v>
      </c>
      <c r="H6" s="42" t="s">
        <v>30</v>
      </c>
      <c r="I6" s="40" t="s">
        <v>19</v>
      </c>
      <c r="J6" s="40" t="s">
        <v>20</v>
      </c>
      <c r="K6" s="40" t="s">
        <v>32</v>
      </c>
      <c r="L6" s="40" t="s">
        <v>21</v>
      </c>
      <c r="M6" s="43" t="s">
        <v>22</v>
      </c>
      <c r="N6" s="40" t="s">
        <v>23</v>
      </c>
      <c r="O6" s="40" t="s">
        <v>26</v>
      </c>
      <c r="P6" s="40" t="s">
        <v>27</v>
      </c>
      <c r="Q6" s="40" t="s">
        <v>6</v>
      </c>
      <c r="R6" s="44" t="s">
        <v>7</v>
      </c>
      <c r="S6" s="43" t="s">
        <v>8</v>
      </c>
      <c r="T6" s="43" t="s">
        <v>9</v>
      </c>
      <c r="U6" s="40" t="s">
        <v>24</v>
      </c>
      <c r="V6" s="45" t="s">
        <v>25</v>
      </c>
    </row>
    <row r="7" spans="2:22" ht="409.5" customHeight="1" thickTop="1" x14ac:dyDescent="0.25">
      <c r="B7" s="46">
        <v>1</v>
      </c>
      <c r="C7" s="47" t="s">
        <v>34</v>
      </c>
      <c r="D7" s="48">
        <v>4</v>
      </c>
      <c r="E7" s="49" t="s">
        <v>29</v>
      </c>
      <c r="F7" s="50" t="s">
        <v>47</v>
      </c>
      <c r="G7" s="4"/>
      <c r="H7" s="4"/>
      <c r="I7" s="51" t="s">
        <v>48</v>
      </c>
      <c r="J7" s="52" t="s">
        <v>31</v>
      </c>
      <c r="K7" s="53"/>
      <c r="L7" s="54" t="s">
        <v>41</v>
      </c>
      <c r="M7" s="55" t="s">
        <v>39</v>
      </c>
      <c r="N7" s="55" t="s">
        <v>40</v>
      </c>
      <c r="O7" s="56" t="s">
        <v>38</v>
      </c>
      <c r="P7" s="57">
        <f>D7*Q7</f>
        <v>264000</v>
      </c>
      <c r="Q7" s="58">
        <v>66000</v>
      </c>
      <c r="R7" s="6"/>
      <c r="S7" s="59">
        <f>D7*R7</f>
        <v>0</v>
      </c>
      <c r="T7" s="60" t="str">
        <f>IF(ISNUMBER(R7), IF(R7&gt;Q7,"NEVYHOVUJE","VYHOVUJE")," ")</f>
        <v xml:space="preserve"> </v>
      </c>
      <c r="U7" s="61"/>
      <c r="V7" s="61" t="s">
        <v>13</v>
      </c>
    </row>
    <row r="8" spans="2:22" ht="66.75" customHeight="1" x14ac:dyDescent="0.25">
      <c r="B8" s="62"/>
      <c r="C8" s="63"/>
      <c r="D8" s="64"/>
      <c r="E8" s="65"/>
      <c r="F8" s="66"/>
      <c r="G8" s="5"/>
      <c r="H8" s="5"/>
      <c r="I8" s="67"/>
      <c r="J8" s="68"/>
      <c r="K8" s="69"/>
      <c r="L8" s="70"/>
      <c r="M8" s="71"/>
      <c r="N8" s="71"/>
      <c r="O8" s="72"/>
      <c r="P8" s="73"/>
      <c r="Q8" s="74"/>
      <c r="R8" s="7"/>
      <c r="S8" s="75"/>
      <c r="T8" s="76"/>
      <c r="U8" s="77"/>
      <c r="V8" s="77"/>
    </row>
    <row r="9" spans="2:22" ht="403.5" customHeight="1" x14ac:dyDescent="0.25">
      <c r="B9" s="78">
        <v>2</v>
      </c>
      <c r="C9" s="79" t="s">
        <v>35</v>
      </c>
      <c r="D9" s="80">
        <v>1</v>
      </c>
      <c r="E9" s="81" t="s">
        <v>29</v>
      </c>
      <c r="F9" s="82" t="s">
        <v>46</v>
      </c>
      <c r="G9" s="2"/>
      <c r="H9" s="1"/>
      <c r="I9" s="83"/>
      <c r="J9" s="68"/>
      <c r="K9" s="69"/>
      <c r="L9" s="84" t="s">
        <v>42</v>
      </c>
      <c r="M9" s="71"/>
      <c r="N9" s="71"/>
      <c r="O9" s="72"/>
      <c r="P9" s="85">
        <f>D9*Q9</f>
        <v>50000</v>
      </c>
      <c r="Q9" s="86">
        <v>50000</v>
      </c>
      <c r="R9" s="3"/>
      <c r="S9" s="87">
        <f>D9*R9</f>
        <v>0</v>
      </c>
      <c r="T9" s="88" t="str">
        <f>IF(ISNUMBER(R9), IF(R9&gt;Q9,"NEVYHOVUJE","VYHOVUJE")," ")</f>
        <v xml:space="preserve"> </v>
      </c>
      <c r="U9" s="77"/>
      <c r="V9" s="77"/>
    </row>
    <row r="10" spans="2:22" ht="409.5" customHeight="1" x14ac:dyDescent="0.25">
      <c r="B10" s="78">
        <v>3</v>
      </c>
      <c r="C10" s="79" t="s">
        <v>36</v>
      </c>
      <c r="D10" s="80">
        <v>1</v>
      </c>
      <c r="E10" s="81" t="s">
        <v>29</v>
      </c>
      <c r="F10" s="82" t="s">
        <v>45</v>
      </c>
      <c r="G10" s="2"/>
      <c r="H10" s="1"/>
      <c r="I10" s="83"/>
      <c r="J10" s="68"/>
      <c r="K10" s="69"/>
      <c r="L10" s="84" t="s">
        <v>42</v>
      </c>
      <c r="M10" s="71"/>
      <c r="N10" s="71"/>
      <c r="O10" s="72"/>
      <c r="P10" s="85">
        <f>D10*Q10</f>
        <v>36000</v>
      </c>
      <c r="Q10" s="86">
        <v>36000</v>
      </c>
      <c r="R10" s="3"/>
      <c r="S10" s="87">
        <f>D10*R10</f>
        <v>0</v>
      </c>
      <c r="T10" s="88" t="str">
        <f>IF(ISNUMBER(R10), IF(R10&gt;Q10,"NEVYHOVUJE","VYHOVUJE")," ")</f>
        <v xml:space="preserve"> </v>
      </c>
      <c r="U10" s="77"/>
      <c r="V10" s="89"/>
    </row>
    <row r="11" spans="2:22" ht="408" customHeight="1" x14ac:dyDescent="0.25">
      <c r="B11" s="90">
        <v>4</v>
      </c>
      <c r="C11" s="91" t="s">
        <v>37</v>
      </c>
      <c r="D11" s="92">
        <v>1</v>
      </c>
      <c r="E11" s="93" t="s">
        <v>29</v>
      </c>
      <c r="F11" s="94" t="s">
        <v>44</v>
      </c>
      <c r="G11" s="10"/>
      <c r="H11" s="95" t="s">
        <v>31</v>
      </c>
      <c r="I11" s="83"/>
      <c r="J11" s="68"/>
      <c r="K11" s="69"/>
      <c r="L11" s="96" t="s">
        <v>43</v>
      </c>
      <c r="M11" s="71"/>
      <c r="N11" s="71"/>
      <c r="O11" s="72"/>
      <c r="P11" s="97">
        <f>D11*Q11</f>
        <v>30000</v>
      </c>
      <c r="Q11" s="98">
        <v>30000</v>
      </c>
      <c r="R11" s="8"/>
      <c r="S11" s="99">
        <f>D11*R11</f>
        <v>0</v>
      </c>
      <c r="T11" s="100" t="str">
        <f>IF(ISNUMBER(R11), IF(R11&gt;Q11,"NEVYHOVUJE","VYHOVUJE")," ")</f>
        <v xml:space="preserve"> </v>
      </c>
      <c r="U11" s="77"/>
      <c r="V11" s="101" t="s">
        <v>14</v>
      </c>
    </row>
    <row r="12" spans="2:22" ht="109.15" customHeight="1" thickBot="1" x14ac:dyDescent="0.3">
      <c r="B12" s="102"/>
      <c r="C12" s="103"/>
      <c r="D12" s="104"/>
      <c r="E12" s="105"/>
      <c r="F12" s="106"/>
      <c r="G12" s="11"/>
      <c r="H12" s="107"/>
      <c r="I12" s="108"/>
      <c r="J12" s="109"/>
      <c r="K12" s="110"/>
      <c r="L12" s="111"/>
      <c r="M12" s="112"/>
      <c r="N12" s="112"/>
      <c r="O12" s="113"/>
      <c r="P12" s="114"/>
      <c r="Q12" s="115"/>
      <c r="R12" s="9"/>
      <c r="S12" s="116"/>
      <c r="T12" s="117"/>
      <c r="U12" s="118"/>
      <c r="V12" s="118"/>
    </row>
    <row r="13" spans="2:22" ht="13.5" customHeight="1" thickTop="1" thickBot="1" x14ac:dyDescent="0.3">
      <c r="C13" s="16"/>
      <c r="D13" s="16"/>
      <c r="E13" s="16"/>
      <c r="F13" s="16"/>
      <c r="G13" s="16"/>
      <c r="H13" s="16"/>
      <c r="I13" s="16"/>
      <c r="J13" s="16"/>
      <c r="N13" s="16"/>
      <c r="O13" s="16"/>
      <c r="P13" s="16"/>
      <c r="S13" s="119"/>
    </row>
    <row r="14" spans="2:22" ht="60.75" customHeight="1" thickTop="1" thickBot="1" x14ac:dyDescent="0.3">
      <c r="B14" s="120" t="s">
        <v>10</v>
      </c>
      <c r="C14" s="121"/>
      <c r="D14" s="121"/>
      <c r="E14" s="121"/>
      <c r="F14" s="121"/>
      <c r="G14" s="121"/>
      <c r="H14" s="122"/>
      <c r="I14" s="123"/>
      <c r="J14" s="123"/>
      <c r="K14" s="123"/>
      <c r="L14" s="124"/>
      <c r="M14" s="21"/>
      <c r="N14" s="21"/>
      <c r="O14" s="125"/>
      <c r="P14" s="125"/>
      <c r="Q14" s="126" t="s">
        <v>11</v>
      </c>
      <c r="R14" s="127" t="s">
        <v>12</v>
      </c>
      <c r="S14" s="128"/>
      <c r="T14" s="129"/>
      <c r="U14" s="38"/>
      <c r="V14" s="130"/>
    </row>
    <row r="15" spans="2:22" ht="33" customHeight="1" thickTop="1" thickBot="1" x14ac:dyDescent="0.3">
      <c r="B15" s="131" t="s">
        <v>15</v>
      </c>
      <c r="C15" s="131"/>
      <c r="D15" s="131"/>
      <c r="E15" s="131"/>
      <c r="F15" s="131"/>
      <c r="G15" s="131"/>
      <c r="H15" s="131"/>
      <c r="I15" s="131"/>
      <c r="J15" s="131"/>
      <c r="L15" s="18"/>
      <c r="M15" s="18"/>
      <c r="N15" s="18"/>
      <c r="O15" s="132"/>
      <c r="P15" s="132"/>
      <c r="Q15" s="133">
        <f>SUM(P7:P12)</f>
        <v>380000</v>
      </c>
      <c r="R15" s="134">
        <f>SUM(S7:S12)</f>
        <v>0</v>
      </c>
      <c r="S15" s="135"/>
      <c r="T15" s="136"/>
    </row>
    <row r="16" spans="2:22" ht="14.25" customHeight="1" thickTop="1" x14ac:dyDescent="0.25"/>
    <row r="17" spans="2:7" ht="14.25" customHeight="1" x14ac:dyDescent="0.25"/>
    <row r="18" spans="2:7" ht="42" customHeight="1" x14ac:dyDescent="0.25">
      <c r="B18" s="138" t="s">
        <v>28</v>
      </c>
      <c r="C18" s="138"/>
      <c r="D18" s="138"/>
      <c r="E18" s="138"/>
      <c r="F18" s="138"/>
      <c r="G18" s="138"/>
    </row>
    <row r="19" spans="2:7" ht="14.25" customHeight="1" x14ac:dyDescent="0.25"/>
    <row r="20" spans="2:7" ht="14.25" customHeight="1" x14ac:dyDescent="0.25"/>
    <row r="21" spans="2:7" ht="14.25" customHeight="1" x14ac:dyDescent="0.25"/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tLfIPZKdKjETSm6i6ErnQE4felP6RdamCoclZcG5wDpOrjLpzWHmAIl90rr4cv14vCvaqt0E6C0D1IqkdiYhrg==" saltValue="2Bo9EgsjXTomfb0BtYoCsA==" spinCount="100000" sheet="1" objects="1" scenarios="1"/>
  <mergeCells count="41">
    <mergeCell ref="B1:D1"/>
    <mergeCell ref="B14:G14"/>
    <mergeCell ref="R14:T14"/>
    <mergeCell ref="V7:V10"/>
    <mergeCell ref="F11:F12"/>
    <mergeCell ref="G11:G12"/>
    <mergeCell ref="H11:H12"/>
    <mergeCell ref="J7:J12"/>
    <mergeCell ref="L11:L12"/>
    <mergeCell ref="K7:K12"/>
    <mergeCell ref="U7:U12"/>
    <mergeCell ref="V11:V12"/>
    <mergeCell ref="D7:D8"/>
    <mergeCell ref="E7:E8"/>
    <mergeCell ref="F7:F8"/>
    <mergeCell ref="G7:G8"/>
    <mergeCell ref="B18:G18"/>
    <mergeCell ref="R15:T15"/>
    <mergeCell ref="B15:J15"/>
    <mergeCell ref="B11:B12"/>
    <mergeCell ref="C11:C12"/>
    <mergeCell ref="D11:D12"/>
    <mergeCell ref="E11:E12"/>
    <mergeCell ref="I7:I12"/>
    <mergeCell ref="M7:M12"/>
    <mergeCell ref="N7:N12"/>
    <mergeCell ref="O7:O12"/>
    <mergeCell ref="Q11:Q12"/>
    <mergeCell ref="P11:P12"/>
    <mergeCell ref="B7:B8"/>
    <mergeCell ref="C7:C8"/>
    <mergeCell ref="R11:R12"/>
    <mergeCell ref="S11:S12"/>
    <mergeCell ref="T11:T12"/>
    <mergeCell ref="S7:S8"/>
    <mergeCell ref="T7:T8"/>
    <mergeCell ref="H7:H8"/>
    <mergeCell ref="L7:L8"/>
    <mergeCell ref="Q7:Q8"/>
    <mergeCell ref="P7:P8"/>
    <mergeCell ref="R7:R8"/>
  </mergeCells>
  <conditionalFormatting sqref="B7 B9:B11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 D9:D11">
    <cfRule type="containsBlanks" dxfId="9" priority="9">
      <formula>LEN(TRIM(D7))=0</formula>
    </cfRule>
  </conditionalFormatting>
  <conditionalFormatting sqref="G7:H7 G9:H1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 R9:R11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 T9:T11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2">
    <dataValidation type="list" showInputMessage="1" showErrorMessage="1" sqref="E7 E9:E11" xr:uid="{00000000-0002-0000-0000-000001000000}">
      <formula1>"ks,bal,sada,"</formula1>
    </dataValidation>
    <dataValidation type="list" allowBlank="1" showInputMessage="1" showErrorMessage="1" sqref="J7:J8" xr:uid="{D1B2D0E5-34EE-4869-B5DD-519A8DAF5EF1}">
      <formula1>"ANO,NE"</formula1>
    </dataValidation>
  </dataValidations>
  <hyperlinks>
    <hyperlink ref="H6" location="AVT!B15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2025-11-19T06:09:11Z</cp:lastPrinted>
  <dcterms:created xsi:type="dcterms:W3CDTF">2014-03-05T12:43:32Z</dcterms:created>
  <dcterms:modified xsi:type="dcterms:W3CDTF">2025-11-19T08:35:38Z</dcterms:modified>
</cp:coreProperties>
</file>